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esbondack/Downloads/"/>
    </mc:Choice>
  </mc:AlternateContent>
  <xr:revisionPtr revIDLastSave="0" documentId="13_ncr:1_{5BEA269D-9552-544B-8910-0C4810342279}" xr6:coauthVersionLast="47" xr6:coauthVersionMax="47" xr10:uidLastSave="{00000000-0000-0000-0000-000000000000}"/>
  <bookViews>
    <workbookView xWindow="0" yWindow="500" windowWidth="25600" windowHeight="14040" activeTab="1" xr2:uid="{5DD0D9D0-6809-324D-BB3C-6AFDCEE8AFD7}"/>
  </bookViews>
  <sheets>
    <sheet name="Planning Hebdo 1" sheetId="4" r:id="rId1"/>
    <sheet name="Planning Hebdo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5" l="1"/>
  <c r="Q14" i="5"/>
  <c r="P14" i="5"/>
  <c r="O14" i="5"/>
  <c r="N14" i="5"/>
  <c r="M14" i="5"/>
  <c r="L14" i="5"/>
  <c r="S14" i="5" s="1"/>
  <c r="R13" i="5"/>
  <c r="Q13" i="5"/>
  <c r="P13" i="5"/>
  <c r="O13" i="5"/>
  <c r="N13" i="5"/>
  <c r="M13" i="5"/>
  <c r="L13" i="5"/>
  <c r="S13" i="5" s="1"/>
  <c r="R12" i="5"/>
  <c r="Q12" i="5"/>
  <c r="P12" i="5"/>
  <c r="O12" i="5"/>
  <c r="N12" i="5"/>
  <c r="M12" i="5"/>
  <c r="L12" i="5"/>
  <c r="S12" i="5" s="1"/>
  <c r="R11" i="5"/>
  <c r="Q11" i="5"/>
  <c r="P11" i="5"/>
  <c r="O11" i="5"/>
  <c r="N11" i="5"/>
  <c r="M11" i="5"/>
  <c r="L11" i="5"/>
  <c r="S11" i="5" s="1"/>
  <c r="R10" i="5"/>
  <c r="Q10" i="5"/>
  <c r="P10" i="5"/>
  <c r="O10" i="5"/>
  <c r="N10" i="5"/>
  <c r="M10" i="5"/>
  <c r="L10" i="5"/>
  <c r="S10" i="5" s="1"/>
  <c r="R9" i="5"/>
  <c r="Q9" i="5"/>
  <c r="P9" i="5"/>
  <c r="O9" i="5"/>
  <c r="N9" i="5"/>
  <c r="M9" i="5"/>
  <c r="L9" i="5"/>
  <c r="S9" i="5" s="1"/>
  <c r="R8" i="5"/>
  <c r="Q8" i="5"/>
  <c r="P8" i="5"/>
  <c r="O8" i="5"/>
  <c r="N8" i="5"/>
  <c r="M8" i="5"/>
  <c r="L8" i="5"/>
  <c r="S8" i="5" s="1"/>
  <c r="R7" i="5"/>
  <c r="Q7" i="5"/>
  <c r="P7" i="5"/>
  <c r="O7" i="5"/>
  <c r="N7" i="5"/>
  <c r="M7" i="5"/>
  <c r="L7" i="5"/>
  <c r="S7" i="5" s="1"/>
  <c r="R6" i="5"/>
  <c r="Q6" i="5"/>
  <c r="P6" i="5"/>
  <c r="O6" i="5"/>
  <c r="N6" i="5"/>
  <c r="M6" i="5"/>
  <c r="L6" i="5"/>
  <c r="S6" i="5" s="1"/>
  <c r="R5" i="5"/>
  <c r="R15" i="5" s="1"/>
  <c r="Q5" i="5"/>
  <c r="Q15" i="5" s="1"/>
  <c r="P5" i="5"/>
  <c r="P15" i="5" s="1"/>
  <c r="O5" i="5"/>
  <c r="O15" i="5" s="1"/>
  <c r="N5" i="5"/>
  <c r="N15" i="5" s="1"/>
  <c r="M5" i="5"/>
  <c r="M15" i="5" s="1"/>
  <c r="L5" i="5"/>
  <c r="L15" i="5" s="1"/>
  <c r="T5" i="4"/>
  <c r="T6" i="4"/>
  <c r="T7" i="4"/>
  <c r="T8" i="4"/>
  <c r="T9" i="4"/>
  <c r="T10" i="4"/>
  <c r="T11" i="4"/>
  <c r="T12" i="4"/>
  <c r="T13" i="4"/>
  <c r="T14" i="4"/>
  <c r="T15" i="4"/>
  <c r="R14" i="4"/>
  <c r="Q14" i="4"/>
  <c r="P14" i="4"/>
  <c r="O14" i="4"/>
  <c r="N14" i="4"/>
  <c r="M14" i="4"/>
  <c r="L14" i="4"/>
  <c r="S14" i="4" s="1"/>
  <c r="R13" i="4"/>
  <c r="Q13" i="4"/>
  <c r="P13" i="4"/>
  <c r="O13" i="4"/>
  <c r="N13" i="4"/>
  <c r="M13" i="4"/>
  <c r="L13" i="4"/>
  <c r="S13" i="4" s="1"/>
  <c r="R12" i="4"/>
  <c r="Q12" i="4"/>
  <c r="P12" i="4"/>
  <c r="O12" i="4"/>
  <c r="N12" i="4"/>
  <c r="M12" i="4"/>
  <c r="L12" i="4"/>
  <c r="S12" i="4" s="1"/>
  <c r="R11" i="4"/>
  <c r="Q11" i="4"/>
  <c r="P11" i="4"/>
  <c r="O11" i="4"/>
  <c r="N11" i="4"/>
  <c r="M11" i="4"/>
  <c r="L11" i="4"/>
  <c r="S11" i="4" s="1"/>
  <c r="R10" i="4"/>
  <c r="Q10" i="4"/>
  <c r="P10" i="4"/>
  <c r="O10" i="4"/>
  <c r="N10" i="4"/>
  <c r="M10" i="4"/>
  <c r="L10" i="4"/>
  <c r="S10" i="4" s="1"/>
  <c r="R9" i="4"/>
  <c r="Q9" i="4"/>
  <c r="P9" i="4"/>
  <c r="O9" i="4"/>
  <c r="N9" i="4"/>
  <c r="M9" i="4"/>
  <c r="L9" i="4"/>
  <c r="S9" i="4" s="1"/>
  <c r="R8" i="4"/>
  <c r="Q8" i="4"/>
  <c r="P8" i="4"/>
  <c r="O8" i="4"/>
  <c r="N8" i="4"/>
  <c r="M8" i="4"/>
  <c r="L8" i="4"/>
  <c r="S8" i="4" s="1"/>
  <c r="R7" i="4"/>
  <c r="Q7" i="4"/>
  <c r="P7" i="4"/>
  <c r="O7" i="4"/>
  <c r="N7" i="4"/>
  <c r="M7" i="4"/>
  <c r="L7" i="4"/>
  <c r="R6" i="4"/>
  <c r="Q6" i="4"/>
  <c r="P6" i="4"/>
  <c r="O6" i="4"/>
  <c r="N6" i="4"/>
  <c r="M6" i="4"/>
  <c r="L6" i="4"/>
  <c r="S6" i="4" s="1"/>
  <c r="R5" i="4"/>
  <c r="R15" i="4" s="1"/>
  <c r="Q5" i="4"/>
  <c r="Q15" i="4" s="1"/>
  <c r="P5" i="4"/>
  <c r="P15" i="4" s="1"/>
  <c r="O5" i="4"/>
  <c r="O15" i="4" s="1"/>
  <c r="N5" i="4"/>
  <c r="N15" i="4" s="1"/>
  <c r="M5" i="4"/>
  <c r="M15" i="4" s="1"/>
  <c r="L5" i="4"/>
  <c r="S5" i="5" l="1"/>
  <c r="S15" i="5" s="1"/>
  <c r="S7" i="4"/>
  <c r="S5" i="4"/>
  <c r="S15" i="4" s="1"/>
  <c r="L15" i="4"/>
  <c r="T15" i="5" l="1"/>
  <c r="T11" i="5"/>
  <c r="T7" i="5"/>
  <c r="T14" i="5"/>
  <c r="T10" i="5"/>
  <c r="T6" i="5"/>
  <c r="T13" i="5"/>
  <c r="T9" i="5"/>
  <c r="T5" i="5"/>
  <c r="T12" i="5"/>
  <c r="T8" i="5"/>
</calcChain>
</file>

<file path=xl/sharedStrings.xml><?xml version="1.0" encoding="utf-8"?>
<sst xmlns="http://schemas.openxmlformats.org/spreadsheetml/2006/main" count="394" uniqueCount="22">
  <si>
    <t xml:space="preserve">Lundi </t>
  </si>
  <si>
    <t>Mardi</t>
  </si>
  <si>
    <t>Mercredi</t>
  </si>
  <si>
    <t>Jeudi</t>
  </si>
  <si>
    <t>Vendredi</t>
  </si>
  <si>
    <t>Samedi</t>
  </si>
  <si>
    <t>Dimanche</t>
  </si>
  <si>
    <t>Heures/Jours</t>
  </si>
  <si>
    <t>Dormir</t>
  </si>
  <si>
    <t>Travail</t>
  </si>
  <si>
    <t>Manger</t>
  </si>
  <si>
    <t>Sport</t>
  </si>
  <si>
    <t>Lecture</t>
  </si>
  <si>
    <t>Perso</t>
  </si>
  <si>
    <t>Détente</t>
  </si>
  <si>
    <t>Total</t>
  </si>
  <si>
    <t>Ménage</t>
  </si>
  <si>
    <t>Courses</t>
  </si>
  <si>
    <t>Activités</t>
  </si>
  <si>
    <t xml:space="preserve">Total </t>
  </si>
  <si>
    <t>Poste/Jour</t>
  </si>
  <si>
    <t>Pourcentage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</si>
</sst>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20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20" fontId="3" fillId="0" borderId="0" xfId="0" applyNumberFormat="1" applyFont="1"/>
    <xf numFmtId="0" fontId="0" fillId="1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6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EF5554-1353-5F4E-8037-A239EE87A66D}" name="Tableau32" displayName="Tableau32" ref="K4:T15" totalsRowShown="0" headerRowDxfId="5">
  <autoFilter ref="K4:T15" xr:uid="{591BA3D9-EF16-FD45-9369-AB533309FEC0}"/>
  <tableColumns count="10">
    <tableColumn id="1" xr3:uid="{8357ED43-CFD7-9944-BC57-1955C791EF5B}" name="Poste/Jour" dataDxfId="4"/>
    <tableColumn id="2" xr3:uid="{A842A21D-F28B-BF44-8DD4-50A3406365D5}" name="Lundi "/>
    <tableColumn id="3" xr3:uid="{C477702F-3FCE-8E4B-BBC8-B158FB427DF6}" name="Mardi"/>
    <tableColumn id="4" xr3:uid="{115DB5D6-94E8-774B-B2BB-9F9C37C2A2E4}" name="Mercredi"/>
    <tableColumn id="5" xr3:uid="{C4D2E22E-8BB4-F646-8213-57A406D90B8F}" name="Jeudi"/>
    <tableColumn id="6" xr3:uid="{129B497D-4B9E-4043-AD96-D645F582EF22}" name="Vendredi"/>
    <tableColumn id="7" xr3:uid="{6F831A2A-3217-134B-B139-28253B632CE0}" name="Samedi"/>
    <tableColumn id="8" xr3:uid="{FA6AEAFE-56F2-9D43-836F-A9E5CCEFC6D2}" name="Dimanche"/>
    <tableColumn id="9" xr3:uid="{5A6A566C-0CEF-D84E-ABCB-B1D727224428}" name="Total"/>
    <tableColumn id="10" xr3:uid="{E68AF1E5-6108-F646-AFC2-B81A9B639CE2}" name="Pourcentage" dataDxfId="3">
      <calculatedColumnFormula>Tableau32[[#This Row],[Total]]/$S$15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200245-0637-594B-8E83-1863505F3C49}" name="Tableau323" displayName="Tableau323" ref="K4:T15" totalsRowShown="0" headerRowDxfId="2">
  <autoFilter ref="K4:T15" xr:uid="{591BA3D9-EF16-FD45-9369-AB533309FEC0}"/>
  <tableColumns count="10">
    <tableColumn id="1" xr3:uid="{CDA3AF63-6076-1A44-B706-CD89C596E51F}" name="Poste/Jour" dataDxfId="1"/>
    <tableColumn id="2" xr3:uid="{A505AA60-403A-F34B-9D73-509812B9E9FE}" name="Lundi "/>
    <tableColumn id="3" xr3:uid="{51727982-5A8E-2E4D-B71A-1377E8E016BD}" name="Mardi"/>
    <tableColumn id="4" xr3:uid="{C9FD79EE-FDDA-2940-8FAC-CF1D6A5325E1}" name="Mercredi"/>
    <tableColumn id="5" xr3:uid="{771A3C61-919A-6749-B013-157D01109DA2}" name="Jeudi"/>
    <tableColumn id="6" xr3:uid="{83075B36-8797-0D4D-9EED-B1B9A16D39FB}" name="Vendredi"/>
    <tableColumn id="7" xr3:uid="{D0B3D87D-58CE-4048-BFBB-9A15971A19A0}" name="Samedi"/>
    <tableColumn id="8" xr3:uid="{D8788B61-6FD8-D24D-96AB-175752800EDB}" name="Dimanche"/>
    <tableColumn id="9" xr3:uid="{2CA70C79-608C-BB42-91A2-04B68B72E114}" name="Total"/>
    <tableColumn id="10" xr3:uid="{77A28B62-9988-DA48-B773-4EB0C7B769A1}" name="Pourcentage" dataDxfId="0">
      <calculatedColumnFormula>Tableau323[[#This Row],[Total]]/$S$15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9830-3D3D-3D47-B045-B06D2E568D27}">
  <dimension ref="B2:T29"/>
  <sheetViews>
    <sheetView zoomScale="75" workbookViewId="0">
      <selection activeCell="T22" sqref="T22"/>
    </sheetView>
  </sheetViews>
  <sheetFormatPr baseColWidth="10" defaultRowHeight="16" x14ac:dyDescent="0.2"/>
  <cols>
    <col min="2" max="2" width="14.5" bestFit="1" customWidth="1"/>
    <col min="3" max="4" width="7.83203125" bestFit="1" customWidth="1"/>
    <col min="5" max="5" width="10" bestFit="1" customWidth="1"/>
    <col min="6" max="6" width="7.83203125" bestFit="1" customWidth="1"/>
    <col min="7" max="7" width="10.1640625" bestFit="1" customWidth="1"/>
    <col min="8" max="8" width="8.6640625" bestFit="1" customWidth="1"/>
    <col min="9" max="9" width="11.1640625" bestFit="1" customWidth="1"/>
    <col min="11" max="11" width="15.6640625" bestFit="1" customWidth="1"/>
    <col min="12" max="12" width="11.6640625" bestFit="1" customWidth="1"/>
    <col min="13" max="13" width="12.1640625" bestFit="1" customWidth="1"/>
    <col min="14" max="14" width="14.6640625" bestFit="1" customWidth="1"/>
    <col min="15" max="15" width="11.1640625" bestFit="1" customWidth="1"/>
    <col min="16" max="16" width="14.5" bestFit="1" customWidth="1"/>
    <col min="17" max="17" width="13.1640625" bestFit="1" customWidth="1"/>
    <col min="18" max="18" width="15" bestFit="1" customWidth="1"/>
    <col min="19" max="19" width="10.33203125" customWidth="1"/>
    <col min="20" max="20" width="12.83203125" customWidth="1"/>
  </cols>
  <sheetData>
    <row r="2" spans="2:20" ht="19" x14ac:dyDescent="0.25">
      <c r="B2" s="15" t="s">
        <v>7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</row>
    <row r="3" spans="2:20" ht="19" x14ac:dyDescent="0.25">
      <c r="B3" s="16">
        <v>0</v>
      </c>
      <c r="C3" s="5" t="s">
        <v>8</v>
      </c>
      <c r="D3" s="5" t="s">
        <v>8</v>
      </c>
      <c r="E3" s="5" t="s">
        <v>8</v>
      </c>
      <c r="F3" s="5" t="s">
        <v>8</v>
      </c>
      <c r="G3" s="5" t="s">
        <v>8</v>
      </c>
      <c r="H3" s="5" t="s">
        <v>8</v>
      </c>
      <c r="I3" s="5" t="s">
        <v>8</v>
      </c>
    </row>
    <row r="4" spans="2:20" ht="19" x14ac:dyDescent="0.25">
      <c r="B4" s="16">
        <v>4.1666666666666699E-2</v>
      </c>
      <c r="C4" s="5" t="s">
        <v>8</v>
      </c>
      <c r="D4" s="5" t="s">
        <v>8</v>
      </c>
      <c r="E4" s="5" t="s">
        <v>8</v>
      </c>
      <c r="F4" s="5" t="s">
        <v>8</v>
      </c>
      <c r="G4" s="5" t="s">
        <v>8</v>
      </c>
      <c r="H4" s="5" t="s">
        <v>8</v>
      </c>
      <c r="I4" s="5" t="s">
        <v>8</v>
      </c>
      <c r="K4" s="10" t="s">
        <v>20</v>
      </c>
      <c r="L4" s="18" t="s">
        <v>0</v>
      </c>
      <c r="M4" s="18" t="s">
        <v>1</v>
      </c>
      <c r="N4" s="18" t="s">
        <v>2</v>
      </c>
      <c r="O4" s="18" t="s">
        <v>3</v>
      </c>
      <c r="P4" s="18" t="s">
        <v>4</v>
      </c>
      <c r="Q4" s="18" t="s">
        <v>5</v>
      </c>
      <c r="R4" s="18" t="s">
        <v>6</v>
      </c>
      <c r="S4" s="18" t="s">
        <v>15</v>
      </c>
      <c r="T4" s="20" t="s">
        <v>21</v>
      </c>
    </row>
    <row r="5" spans="2:20" ht="19" x14ac:dyDescent="0.25">
      <c r="B5" s="16">
        <v>8.3333333333333398E-2</v>
      </c>
      <c r="C5" s="5" t="s">
        <v>8</v>
      </c>
      <c r="D5" s="5" t="s">
        <v>8</v>
      </c>
      <c r="E5" s="5" t="s">
        <v>8</v>
      </c>
      <c r="F5" s="5" t="s">
        <v>8</v>
      </c>
      <c r="G5" s="5" t="s">
        <v>8</v>
      </c>
      <c r="H5" s="5" t="s">
        <v>8</v>
      </c>
      <c r="I5" s="5" t="s">
        <v>8</v>
      </c>
      <c r="K5" s="19" t="s">
        <v>8</v>
      </c>
      <c r="L5">
        <f>COUNTIF($C$3:$C$26,$K$5)</f>
        <v>8</v>
      </c>
      <c r="M5">
        <f>COUNTIF(D3:D26,$K$5)</f>
        <v>8</v>
      </c>
      <c r="N5">
        <f t="shared" ref="N5:R5" si="0">COUNTIF(E3:E26,$K$5)</f>
        <v>8</v>
      </c>
      <c r="O5">
        <f t="shared" si="0"/>
        <v>8</v>
      </c>
      <c r="P5">
        <f t="shared" si="0"/>
        <v>8</v>
      </c>
      <c r="Q5">
        <f>COUNTIF(H3:H26,$K$5)</f>
        <v>9</v>
      </c>
      <c r="R5">
        <f t="shared" si="0"/>
        <v>9</v>
      </c>
      <c r="S5">
        <f t="shared" ref="S5:S14" si="1">SUM(L5:R5)</f>
        <v>58</v>
      </c>
      <c r="T5" s="22">
        <f>Tableau32[[#This Row],[Total]]/$S$15</f>
        <v>0.34523809523809523</v>
      </c>
    </row>
    <row r="6" spans="2:20" ht="19" x14ac:dyDescent="0.25">
      <c r="B6" s="16">
        <v>0.125</v>
      </c>
      <c r="C6" s="5" t="s">
        <v>8</v>
      </c>
      <c r="D6" s="5" t="s">
        <v>8</v>
      </c>
      <c r="E6" s="5" t="s">
        <v>8</v>
      </c>
      <c r="F6" s="5" t="s">
        <v>8</v>
      </c>
      <c r="G6" s="5" t="s">
        <v>8</v>
      </c>
      <c r="H6" s="5" t="s">
        <v>8</v>
      </c>
      <c r="I6" s="5" t="s">
        <v>8</v>
      </c>
      <c r="K6" s="19" t="s">
        <v>9</v>
      </c>
      <c r="L6">
        <f>COUNTIF(C3:C26,$K$6)</f>
        <v>7</v>
      </c>
      <c r="M6">
        <f t="shared" ref="M6:R6" si="2">COUNTIF(D3:D26,$K$6)</f>
        <v>7</v>
      </c>
      <c r="N6">
        <f t="shared" si="2"/>
        <v>7</v>
      </c>
      <c r="O6">
        <f t="shared" si="2"/>
        <v>7</v>
      </c>
      <c r="P6">
        <f t="shared" si="2"/>
        <v>7</v>
      </c>
      <c r="Q6">
        <f t="shared" si="2"/>
        <v>0</v>
      </c>
      <c r="R6">
        <f t="shared" si="2"/>
        <v>0</v>
      </c>
      <c r="S6">
        <f t="shared" si="1"/>
        <v>35</v>
      </c>
      <c r="T6" s="22">
        <f>Tableau32[[#This Row],[Total]]/$S$15</f>
        <v>0.20833333333333334</v>
      </c>
    </row>
    <row r="7" spans="2:20" ht="19" x14ac:dyDescent="0.25">
      <c r="B7" s="16">
        <v>0.16666666666666699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K7" s="19" t="s">
        <v>10</v>
      </c>
      <c r="L7">
        <f>COUNTIF(C3:C26,$K$7)</f>
        <v>3</v>
      </c>
      <c r="M7">
        <f t="shared" ref="M7:R7" si="3">COUNTIF(D3:D26,$K$7)</f>
        <v>3</v>
      </c>
      <c r="N7">
        <f t="shared" si="3"/>
        <v>3</v>
      </c>
      <c r="O7">
        <f t="shared" si="3"/>
        <v>3</v>
      </c>
      <c r="P7">
        <f t="shared" si="3"/>
        <v>3</v>
      </c>
      <c r="Q7">
        <f t="shared" si="3"/>
        <v>3</v>
      </c>
      <c r="R7">
        <f t="shared" si="3"/>
        <v>3</v>
      </c>
      <c r="S7">
        <f t="shared" si="1"/>
        <v>21</v>
      </c>
      <c r="T7" s="22">
        <f>Tableau32[[#This Row],[Total]]/$S$15</f>
        <v>0.125</v>
      </c>
    </row>
    <row r="8" spans="2:20" ht="19" x14ac:dyDescent="0.25">
      <c r="B8" s="16">
        <v>0.20833333333333301</v>
      </c>
      <c r="C8" s="5" t="s">
        <v>8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  <c r="K8" s="19" t="s">
        <v>13</v>
      </c>
      <c r="L8">
        <f>COUNTIF(C3:C26,$K$8)</f>
        <v>3</v>
      </c>
      <c r="M8">
        <f t="shared" ref="M8:R8" si="4">COUNTIF(D3:D26,$K$8)</f>
        <v>4</v>
      </c>
      <c r="N8">
        <f t="shared" si="4"/>
        <v>3</v>
      </c>
      <c r="O8">
        <f t="shared" si="4"/>
        <v>4</v>
      </c>
      <c r="P8">
        <f t="shared" si="4"/>
        <v>3</v>
      </c>
      <c r="Q8">
        <f t="shared" si="4"/>
        <v>3</v>
      </c>
      <c r="R8">
        <f t="shared" si="4"/>
        <v>1</v>
      </c>
      <c r="S8">
        <f t="shared" si="1"/>
        <v>21</v>
      </c>
      <c r="T8" s="22">
        <f>Tableau32[[#This Row],[Total]]/$S$15</f>
        <v>0.125</v>
      </c>
    </row>
    <row r="9" spans="2:20" ht="19" x14ac:dyDescent="0.25">
      <c r="B9" s="16">
        <v>0.25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K9" s="19" t="s">
        <v>11</v>
      </c>
      <c r="L9">
        <f>COUNTIF(C3:C26,$K$9)</f>
        <v>1</v>
      </c>
      <c r="M9">
        <f t="shared" ref="M9:R9" si="5">COUNTIF(D3:D26,$K$9)</f>
        <v>0</v>
      </c>
      <c r="N9">
        <f t="shared" si="5"/>
        <v>1</v>
      </c>
      <c r="O9">
        <f t="shared" si="5"/>
        <v>0</v>
      </c>
      <c r="P9">
        <f t="shared" si="5"/>
        <v>1</v>
      </c>
      <c r="Q9">
        <f t="shared" si="5"/>
        <v>1</v>
      </c>
      <c r="R9">
        <f t="shared" si="5"/>
        <v>0</v>
      </c>
      <c r="S9">
        <f t="shared" si="1"/>
        <v>4</v>
      </c>
      <c r="T9" s="22">
        <f>Tableau32[[#This Row],[Total]]/$S$15</f>
        <v>2.3809523809523808E-2</v>
      </c>
    </row>
    <row r="10" spans="2:20" ht="19" x14ac:dyDescent="0.25">
      <c r="B10" s="16">
        <v>0.29166666666666702</v>
      </c>
      <c r="C10" s="7" t="s">
        <v>10</v>
      </c>
      <c r="D10" s="7" t="s">
        <v>10</v>
      </c>
      <c r="E10" s="7" t="s">
        <v>10</v>
      </c>
      <c r="F10" s="7" t="s">
        <v>10</v>
      </c>
      <c r="G10" s="7" t="s">
        <v>10</v>
      </c>
      <c r="H10" s="5" t="s">
        <v>8</v>
      </c>
      <c r="I10" s="5" t="s">
        <v>8</v>
      </c>
      <c r="K10" s="19" t="s">
        <v>14</v>
      </c>
      <c r="L10">
        <f>COUNTIF(C3:C26,$K$10)</f>
        <v>1</v>
      </c>
      <c r="M10">
        <f t="shared" ref="M10:R10" si="6">COUNTIF(D3:D26,$K$10)</f>
        <v>1</v>
      </c>
      <c r="N10">
        <f t="shared" si="6"/>
        <v>1</v>
      </c>
      <c r="O10">
        <f t="shared" si="6"/>
        <v>1</v>
      </c>
      <c r="P10">
        <f t="shared" si="6"/>
        <v>1</v>
      </c>
      <c r="Q10">
        <f t="shared" si="6"/>
        <v>4</v>
      </c>
      <c r="R10">
        <f t="shared" si="6"/>
        <v>4</v>
      </c>
      <c r="S10">
        <f t="shared" si="1"/>
        <v>13</v>
      </c>
      <c r="T10" s="22">
        <f>Tableau32[[#This Row],[Total]]/$S$15</f>
        <v>7.7380952380952384E-2</v>
      </c>
    </row>
    <row r="11" spans="2:20" ht="19" x14ac:dyDescent="0.25">
      <c r="B11" s="16">
        <v>0.33333333333333398</v>
      </c>
      <c r="C11" s="11" t="s">
        <v>9</v>
      </c>
      <c r="D11" s="11" t="s">
        <v>9</v>
      </c>
      <c r="E11" s="11" t="s">
        <v>9</v>
      </c>
      <c r="F11" s="11" t="s">
        <v>9</v>
      </c>
      <c r="G11" s="11" t="s">
        <v>9</v>
      </c>
      <c r="H11" s="5" t="s">
        <v>8</v>
      </c>
      <c r="I11" s="5" t="s">
        <v>8</v>
      </c>
      <c r="K11" s="19" t="s">
        <v>12</v>
      </c>
      <c r="L11">
        <f>COUNTIF(C3:C26,$K$11)</f>
        <v>1</v>
      </c>
      <c r="M11">
        <f t="shared" ref="M11:R11" si="7">COUNTIF(D3:D26,$K$11)</f>
        <v>1</v>
      </c>
      <c r="N11">
        <f t="shared" si="7"/>
        <v>1</v>
      </c>
      <c r="O11">
        <f t="shared" si="7"/>
        <v>1</v>
      </c>
      <c r="P11">
        <f t="shared" si="7"/>
        <v>1</v>
      </c>
      <c r="Q11">
        <f t="shared" si="7"/>
        <v>0</v>
      </c>
      <c r="R11">
        <f t="shared" si="7"/>
        <v>1</v>
      </c>
      <c r="S11">
        <f t="shared" si="1"/>
        <v>6</v>
      </c>
      <c r="T11" s="22">
        <f>Tableau32[[#This Row],[Total]]/$S$15</f>
        <v>3.5714285714285712E-2</v>
      </c>
    </row>
    <row r="12" spans="2:20" ht="19" x14ac:dyDescent="0.25">
      <c r="B12" s="16">
        <v>0.375</v>
      </c>
      <c r="C12" s="11" t="s">
        <v>9</v>
      </c>
      <c r="D12" s="11" t="s">
        <v>9</v>
      </c>
      <c r="E12" s="11" t="s">
        <v>9</v>
      </c>
      <c r="F12" s="11" t="s">
        <v>9</v>
      </c>
      <c r="G12" s="11" t="s">
        <v>9</v>
      </c>
      <c r="H12" s="7" t="s">
        <v>10</v>
      </c>
      <c r="I12" s="7" t="s">
        <v>10</v>
      </c>
      <c r="K12" s="19" t="s">
        <v>16</v>
      </c>
      <c r="L12">
        <f>COUNTIF(C3:C26,$K$12)</f>
        <v>0</v>
      </c>
      <c r="M12">
        <f t="shared" ref="M12:R12" si="8">COUNTIF(D3:D26,$K$12)</f>
        <v>0</v>
      </c>
      <c r="N12">
        <f t="shared" si="8"/>
        <v>0</v>
      </c>
      <c r="O12">
        <f t="shared" si="8"/>
        <v>0</v>
      </c>
      <c r="P12">
        <f t="shared" si="8"/>
        <v>0</v>
      </c>
      <c r="Q12">
        <f t="shared" si="8"/>
        <v>1</v>
      </c>
      <c r="R12">
        <f t="shared" si="8"/>
        <v>1</v>
      </c>
      <c r="S12">
        <f t="shared" si="1"/>
        <v>2</v>
      </c>
      <c r="T12" s="22">
        <f>Tableau32[[#This Row],[Total]]/$S$15</f>
        <v>1.1904761904761904E-2</v>
      </c>
    </row>
    <row r="13" spans="2:20" ht="19" x14ac:dyDescent="0.25">
      <c r="B13" s="16">
        <v>0.41666666666666702</v>
      </c>
      <c r="C13" s="11" t="s">
        <v>9</v>
      </c>
      <c r="D13" s="11" t="s">
        <v>9</v>
      </c>
      <c r="E13" s="11" t="s">
        <v>9</v>
      </c>
      <c r="F13" s="11" t="s">
        <v>9</v>
      </c>
      <c r="G13" s="11" t="s">
        <v>9</v>
      </c>
      <c r="H13" s="13" t="s">
        <v>16</v>
      </c>
      <c r="I13" s="13" t="s">
        <v>16</v>
      </c>
      <c r="K13" s="19" t="s">
        <v>17</v>
      </c>
      <c r="L13">
        <f>COUNTIF(C3:C26,$K$13)</f>
        <v>0</v>
      </c>
      <c r="M13">
        <f t="shared" ref="M13:R13" si="9">COUNTIF(D3:D26,$K$13)</f>
        <v>0</v>
      </c>
      <c r="N13">
        <f t="shared" si="9"/>
        <v>0</v>
      </c>
      <c r="O13">
        <f t="shared" si="9"/>
        <v>0</v>
      </c>
      <c r="P13">
        <f t="shared" si="9"/>
        <v>0</v>
      </c>
      <c r="Q13">
        <f t="shared" si="9"/>
        <v>0</v>
      </c>
      <c r="R13">
        <f t="shared" si="9"/>
        <v>2</v>
      </c>
      <c r="S13">
        <f t="shared" si="1"/>
        <v>2</v>
      </c>
      <c r="T13" s="22">
        <f>Tableau32[[#This Row],[Total]]/$S$15</f>
        <v>1.1904761904761904E-2</v>
      </c>
    </row>
    <row r="14" spans="2:20" ht="19" x14ac:dyDescent="0.25">
      <c r="B14" s="16">
        <v>0.45833333333333398</v>
      </c>
      <c r="C14" s="11" t="s">
        <v>9</v>
      </c>
      <c r="D14" s="11" t="s">
        <v>9</v>
      </c>
      <c r="E14" s="11" t="s">
        <v>9</v>
      </c>
      <c r="F14" s="11" t="s">
        <v>9</v>
      </c>
      <c r="G14" s="11" t="s">
        <v>9</v>
      </c>
      <c r="H14" s="9" t="s">
        <v>11</v>
      </c>
      <c r="I14" s="17" t="s">
        <v>17</v>
      </c>
      <c r="K14" s="19" t="s">
        <v>18</v>
      </c>
      <c r="L14">
        <f>COUNTIF(C3:C26,$K$14)</f>
        <v>0</v>
      </c>
      <c r="M14">
        <f t="shared" ref="M14:R14" si="10">COUNTIF(D3:D26,$K$14)</f>
        <v>0</v>
      </c>
      <c r="N14">
        <f t="shared" si="10"/>
        <v>0</v>
      </c>
      <c r="O14">
        <f t="shared" si="10"/>
        <v>0</v>
      </c>
      <c r="P14">
        <f t="shared" si="10"/>
        <v>0</v>
      </c>
      <c r="Q14">
        <f t="shared" si="10"/>
        <v>3</v>
      </c>
      <c r="R14">
        <f t="shared" si="10"/>
        <v>3</v>
      </c>
      <c r="S14">
        <f t="shared" si="1"/>
        <v>6</v>
      </c>
      <c r="T14" s="22">
        <f>Tableau32[[#This Row],[Total]]/$S$15</f>
        <v>3.5714285714285712E-2</v>
      </c>
    </row>
    <row r="15" spans="2:20" ht="19" x14ac:dyDescent="0.25">
      <c r="B15" s="16">
        <v>0.5</v>
      </c>
      <c r="C15" s="11" t="s">
        <v>9</v>
      </c>
      <c r="D15" s="11" t="s">
        <v>9</v>
      </c>
      <c r="E15" s="11" t="s">
        <v>9</v>
      </c>
      <c r="F15" s="11" t="s">
        <v>9</v>
      </c>
      <c r="G15" s="11" t="s">
        <v>9</v>
      </c>
      <c r="H15" s="12" t="s">
        <v>13</v>
      </c>
      <c r="I15" s="17" t="s">
        <v>17</v>
      </c>
      <c r="K15" s="18" t="s">
        <v>19</v>
      </c>
      <c r="L15">
        <f t="shared" ref="L15:S15" si="11">SUM(L5:L14)</f>
        <v>24</v>
      </c>
      <c r="M15">
        <f t="shared" si="11"/>
        <v>24</v>
      </c>
      <c r="N15">
        <f t="shared" si="11"/>
        <v>24</v>
      </c>
      <c r="O15">
        <f t="shared" si="11"/>
        <v>24</v>
      </c>
      <c r="P15">
        <f t="shared" si="11"/>
        <v>24</v>
      </c>
      <c r="Q15">
        <f t="shared" si="11"/>
        <v>24</v>
      </c>
      <c r="R15">
        <f t="shared" si="11"/>
        <v>24</v>
      </c>
      <c r="S15">
        <f t="shared" si="11"/>
        <v>168</v>
      </c>
      <c r="T15" s="21">
        <f>Tableau32[[#This Row],[Total]]/$S$15</f>
        <v>1</v>
      </c>
    </row>
    <row r="16" spans="2:20" ht="19" x14ac:dyDescent="0.25">
      <c r="B16" s="16">
        <v>0.54166666666666696</v>
      </c>
      <c r="C16" s="11" t="s">
        <v>9</v>
      </c>
      <c r="D16" s="11" t="s">
        <v>9</v>
      </c>
      <c r="E16" s="11" t="s">
        <v>9</v>
      </c>
      <c r="F16" s="11" t="s">
        <v>9</v>
      </c>
      <c r="G16" s="11" t="s">
        <v>9</v>
      </c>
      <c r="H16" s="12" t="s">
        <v>13</v>
      </c>
      <c r="I16" s="6" t="s">
        <v>14</v>
      </c>
    </row>
    <row r="17" spans="2:9" ht="19" x14ac:dyDescent="0.25">
      <c r="B17" s="16">
        <v>0.58333333333333404</v>
      </c>
      <c r="C17" s="7" t="s">
        <v>10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10</v>
      </c>
      <c r="I17" s="7" t="s">
        <v>10</v>
      </c>
    </row>
    <row r="18" spans="2:9" ht="19" x14ac:dyDescent="0.25">
      <c r="B18" s="16">
        <v>0.625</v>
      </c>
      <c r="C18" s="11" t="s">
        <v>9</v>
      </c>
      <c r="D18" s="11" t="s">
        <v>9</v>
      </c>
      <c r="E18" s="11" t="s">
        <v>9</v>
      </c>
      <c r="F18" s="11" t="s">
        <v>9</v>
      </c>
      <c r="G18" s="11" t="s">
        <v>9</v>
      </c>
      <c r="H18" s="6" t="s">
        <v>14</v>
      </c>
      <c r="I18" s="6" t="s">
        <v>14</v>
      </c>
    </row>
    <row r="19" spans="2:9" ht="19" x14ac:dyDescent="0.25">
      <c r="B19" s="16">
        <v>0.66666666666666696</v>
      </c>
      <c r="C19" s="12" t="s">
        <v>13</v>
      </c>
      <c r="D19" s="12" t="s">
        <v>13</v>
      </c>
      <c r="E19" s="12" t="s">
        <v>13</v>
      </c>
      <c r="F19" s="12" t="s">
        <v>13</v>
      </c>
      <c r="G19" s="12" t="s">
        <v>13</v>
      </c>
      <c r="H19" s="3" t="s">
        <v>18</v>
      </c>
      <c r="I19" s="3" t="s">
        <v>18</v>
      </c>
    </row>
    <row r="20" spans="2:9" ht="19" x14ac:dyDescent="0.25">
      <c r="B20" s="16">
        <v>0.70833333333333404</v>
      </c>
      <c r="C20" s="12" t="s">
        <v>13</v>
      </c>
      <c r="D20" s="12" t="s">
        <v>13</v>
      </c>
      <c r="E20" s="12" t="s">
        <v>13</v>
      </c>
      <c r="F20" s="12" t="s">
        <v>13</v>
      </c>
      <c r="G20" s="12" t="s">
        <v>13</v>
      </c>
      <c r="H20" s="3" t="s">
        <v>18</v>
      </c>
      <c r="I20" s="3" t="s">
        <v>18</v>
      </c>
    </row>
    <row r="21" spans="2:9" ht="19" x14ac:dyDescent="0.25">
      <c r="B21" s="16">
        <v>0.750000000000001</v>
      </c>
      <c r="C21" s="12" t="s">
        <v>13</v>
      </c>
      <c r="D21" s="12" t="s">
        <v>13</v>
      </c>
      <c r="E21" s="12" t="s">
        <v>13</v>
      </c>
      <c r="F21" s="12" t="s">
        <v>13</v>
      </c>
      <c r="G21" s="12" t="s">
        <v>13</v>
      </c>
      <c r="H21" s="3" t="s">
        <v>18</v>
      </c>
      <c r="I21" s="3" t="s">
        <v>18</v>
      </c>
    </row>
    <row r="22" spans="2:9" ht="19" x14ac:dyDescent="0.25">
      <c r="B22" s="16">
        <v>0.79166666666666696</v>
      </c>
      <c r="C22" s="8" t="s">
        <v>11</v>
      </c>
      <c r="D22" s="12" t="s">
        <v>13</v>
      </c>
      <c r="E22" s="8" t="s">
        <v>11</v>
      </c>
      <c r="F22" s="12" t="s">
        <v>13</v>
      </c>
      <c r="G22" s="9" t="s">
        <v>11</v>
      </c>
      <c r="H22" s="12" t="s">
        <v>13</v>
      </c>
      <c r="I22" s="12" t="s">
        <v>13</v>
      </c>
    </row>
    <row r="23" spans="2:9" ht="19" x14ac:dyDescent="0.25">
      <c r="B23" s="16">
        <v>0.83333333333333404</v>
      </c>
      <c r="C23" s="7" t="s">
        <v>10</v>
      </c>
      <c r="D23" s="7" t="s">
        <v>10</v>
      </c>
      <c r="E23" s="7" t="s">
        <v>10</v>
      </c>
      <c r="F23" s="7" t="s">
        <v>10</v>
      </c>
      <c r="G23" s="7" t="s">
        <v>10</v>
      </c>
      <c r="H23" s="7" t="s">
        <v>10</v>
      </c>
      <c r="I23" s="7" t="s">
        <v>10</v>
      </c>
    </row>
    <row r="24" spans="2:9" ht="19" x14ac:dyDescent="0.25">
      <c r="B24" s="16">
        <v>0.875000000000001</v>
      </c>
      <c r="C24" s="6" t="s">
        <v>14</v>
      </c>
      <c r="D24" s="6" t="s">
        <v>14</v>
      </c>
      <c r="E24" s="6" t="s">
        <v>14</v>
      </c>
      <c r="F24" s="6" t="s">
        <v>14</v>
      </c>
      <c r="G24" s="6" t="s">
        <v>14</v>
      </c>
      <c r="H24" s="6" t="s">
        <v>14</v>
      </c>
      <c r="I24" s="6" t="s">
        <v>14</v>
      </c>
    </row>
    <row r="25" spans="2:9" ht="19" x14ac:dyDescent="0.25">
      <c r="B25" s="16">
        <v>0.91666666666666696</v>
      </c>
      <c r="C25" s="4" t="s">
        <v>12</v>
      </c>
      <c r="D25" s="4" t="s">
        <v>12</v>
      </c>
      <c r="E25" s="4" t="s">
        <v>12</v>
      </c>
      <c r="F25" s="4" t="s">
        <v>12</v>
      </c>
      <c r="G25" s="4" t="s">
        <v>12</v>
      </c>
      <c r="H25" s="6" t="s">
        <v>14</v>
      </c>
      <c r="I25" s="6" t="s">
        <v>14</v>
      </c>
    </row>
    <row r="26" spans="2:9" ht="19" x14ac:dyDescent="0.25">
      <c r="B26" s="16">
        <v>0.95833333333333404</v>
      </c>
      <c r="C26" s="5" t="s">
        <v>8</v>
      </c>
      <c r="D26" s="5" t="s">
        <v>8</v>
      </c>
      <c r="E26" s="5" t="s">
        <v>8</v>
      </c>
      <c r="F26" s="5" t="s">
        <v>8</v>
      </c>
      <c r="G26" s="5" t="s">
        <v>8</v>
      </c>
      <c r="H26" s="6" t="s">
        <v>14</v>
      </c>
      <c r="I26" s="4" t="s">
        <v>12</v>
      </c>
    </row>
    <row r="27" spans="2:9" x14ac:dyDescent="0.2">
      <c r="B27" s="1"/>
    </row>
    <row r="29" spans="2:9" x14ac:dyDescent="0.2">
      <c r="B29" s="2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4FFF-C747-DD42-9EEE-916F32FDDAD0}">
  <dimension ref="B2:T29"/>
  <sheetViews>
    <sheetView tabSelected="1" zoomScale="75" workbookViewId="0">
      <selection activeCell="J31" sqref="J31"/>
    </sheetView>
  </sheetViews>
  <sheetFormatPr baseColWidth="10" defaultRowHeight="16" x14ac:dyDescent="0.2"/>
  <cols>
    <col min="2" max="2" width="14.5" bestFit="1" customWidth="1"/>
    <col min="3" max="4" width="7.83203125" bestFit="1" customWidth="1"/>
    <col min="5" max="5" width="10" bestFit="1" customWidth="1"/>
    <col min="6" max="6" width="7.83203125" bestFit="1" customWidth="1"/>
    <col min="7" max="7" width="10.1640625" bestFit="1" customWidth="1"/>
    <col min="8" max="8" width="8.6640625" bestFit="1" customWidth="1"/>
    <col min="9" max="9" width="11.1640625" bestFit="1" customWidth="1"/>
    <col min="11" max="11" width="15.6640625" bestFit="1" customWidth="1"/>
    <col min="12" max="12" width="11.6640625" bestFit="1" customWidth="1"/>
    <col min="13" max="13" width="12.1640625" bestFit="1" customWidth="1"/>
    <col min="14" max="14" width="14.6640625" bestFit="1" customWidth="1"/>
    <col min="15" max="15" width="11.1640625" bestFit="1" customWidth="1"/>
    <col min="16" max="16" width="14.5" bestFit="1" customWidth="1"/>
    <col min="17" max="17" width="13.1640625" bestFit="1" customWidth="1"/>
    <col min="18" max="18" width="15" bestFit="1" customWidth="1"/>
    <col min="19" max="19" width="10.33203125" customWidth="1"/>
    <col min="20" max="20" width="12.83203125" customWidth="1"/>
  </cols>
  <sheetData>
    <row r="2" spans="2:20" ht="19" x14ac:dyDescent="0.25">
      <c r="B2" s="15" t="s">
        <v>7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</row>
    <row r="3" spans="2:20" ht="19" x14ac:dyDescent="0.25">
      <c r="B3" s="16">
        <v>0</v>
      </c>
      <c r="C3" s="5" t="s">
        <v>8</v>
      </c>
      <c r="D3" s="5" t="s">
        <v>8</v>
      </c>
      <c r="E3" s="5" t="s">
        <v>8</v>
      </c>
      <c r="F3" s="5" t="s">
        <v>8</v>
      </c>
      <c r="G3" s="5" t="s">
        <v>8</v>
      </c>
      <c r="H3" s="5" t="s">
        <v>8</v>
      </c>
      <c r="I3" s="5" t="s">
        <v>8</v>
      </c>
    </row>
    <row r="4" spans="2:20" ht="19" x14ac:dyDescent="0.25">
      <c r="B4" s="16">
        <v>4.1666666666666699E-2</v>
      </c>
      <c r="C4" s="5" t="s">
        <v>8</v>
      </c>
      <c r="D4" s="5" t="s">
        <v>8</v>
      </c>
      <c r="E4" s="5" t="s">
        <v>8</v>
      </c>
      <c r="F4" s="5" t="s">
        <v>8</v>
      </c>
      <c r="G4" s="5" t="s">
        <v>8</v>
      </c>
      <c r="H4" s="5" t="s">
        <v>8</v>
      </c>
      <c r="I4" s="5" t="s">
        <v>8</v>
      </c>
      <c r="K4" s="10" t="s">
        <v>20</v>
      </c>
      <c r="L4" s="18" t="s">
        <v>0</v>
      </c>
      <c r="M4" s="18" t="s">
        <v>1</v>
      </c>
      <c r="N4" s="18" t="s">
        <v>2</v>
      </c>
      <c r="O4" s="18" t="s">
        <v>3</v>
      </c>
      <c r="P4" s="18" t="s">
        <v>4</v>
      </c>
      <c r="Q4" s="18" t="s">
        <v>5</v>
      </c>
      <c r="R4" s="18" t="s">
        <v>6</v>
      </c>
      <c r="S4" s="18" t="s">
        <v>15</v>
      </c>
      <c r="T4" s="20" t="s">
        <v>21</v>
      </c>
    </row>
    <row r="5" spans="2:20" ht="19" x14ac:dyDescent="0.25">
      <c r="B5" s="16">
        <v>8.3333333333333398E-2</v>
      </c>
      <c r="C5" s="5" t="s">
        <v>8</v>
      </c>
      <c r="D5" s="5" t="s">
        <v>8</v>
      </c>
      <c r="E5" s="5" t="s">
        <v>8</v>
      </c>
      <c r="F5" s="5" t="s">
        <v>8</v>
      </c>
      <c r="G5" s="5" t="s">
        <v>8</v>
      </c>
      <c r="H5" s="5" t="s">
        <v>8</v>
      </c>
      <c r="I5" s="5" t="s">
        <v>8</v>
      </c>
      <c r="K5" s="19" t="s">
        <v>8</v>
      </c>
      <c r="L5">
        <f>COUNTIF($C$3:$C$26,$K$5)</f>
        <v>8</v>
      </c>
      <c r="M5">
        <f>COUNTIF(D3:D26,$K$5)</f>
        <v>8</v>
      </c>
      <c r="N5">
        <f t="shared" ref="N5:R5" si="0">COUNTIF(E3:E26,$K$5)</f>
        <v>8</v>
      </c>
      <c r="O5">
        <f t="shared" si="0"/>
        <v>8</v>
      </c>
      <c r="P5">
        <f t="shared" si="0"/>
        <v>8</v>
      </c>
      <c r="Q5">
        <f>COUNTIF(H3:H26,$K$5)</f>
        <v>9</v>
      </c>
      <c r="R5">
        <f t="shared" si="0"/>
        <v>9</v>
      </c>
      <c r="S5">
        <f t="shared" ref="S5:S14" si="1">SUM(L5:R5)</f>
        <v>58</v>
      </c>
      <c r="T5" s="22">
        <f>Tableau323[[#This Row],[Total]]/$S$15</f>
        <v>0.34523809523809523</v>
      </c>
    </row>
    <row r="6" spans="2:20" ht="19" x14ac:dyDescent="0.25">
      <c r="B6" s="16">
        <v>0.125</v>
      </c>
      <c r="C6" s="5" t="s">
        <v>8</v>
      </c>
      <c r="D6" s="5" t="s">
        <v>8</v>
      </c>
      <c r="E6" s="5" t="s">
        <v>8</v>
      </c>
      <c r="F6" s="5" t="s">
        <v>8</v>
      </c>
      <c r="G6" s="5" t="s">
        <v>8</v>
      </c>
      <c r="H6" s="5" t="s">
        <v>8</v>
      </c>
      <c r="I6" s="5" t="s">
        <v>8</v>
      </c>
      <c r="K6" s="19" t="s">
        <v>9</v>
      </c>
      <c r="L6">
        <f>COUNTIF(C3:C26,$K$6)</f>
        <v>7</v>
      </c>
      <c r="M6">
        <f t="shared" ref="M6:R6" si="2">COUNTIF(D3:D26,$K$6)</f>
        <v>7</v>
      </c>
      <c r="N6">
        <f t="shared" si="2"/>
        <v>7</v>
      </c>
      <c r="O6">
        <f t="shared" si="2"/>
        <v>7</v>
      </c>
      <c r="P6">
        <f t="shared" si="2"/>
        <v>7</v>
      </c>
      <c r="Q6">
        <f t="shared" si="2"/>
        <v>0</v>
      </c>
      <c r="R6">
        <f t="shared" si="2"/>
        <v>0</v>
      </c>
      <c r="S6">
        <f t="shared" si="1"/>
        <v>35</v>
      </c>
      <c r="T6" s="22">
        <f>Tableau323[[#This Row],[Total]]/$S$15</f>
        <v>0.20833333333333334</v>
      </c>
    </row>
    <row r="7" spans="2:20" ht="19" x14ac:dyDescent="0.25">
      <c r="B7" s="16">
        <v>0.16666666666666699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K7" s="19" t="s">
        <v>10</v>
      </c>
      <c r="L7">
        <f>COUNTIF(C3:C26,$K$7)</f>
        <v>3</v>
      </c>
      <c r="M7">
        <f t="shared" ref="M7:R7" si="3">COUNTIF(D3:D26,$K$7)</f>
        <v>3</v>
      </c>
      <c r="N7">
        <f t="shared" si="3"/>
        <v>3</v>
      </c>
      <c r="O7">
        <f t="shared" si="3"/>
        <v>3</v>
      </c>
      <c r="P7">
        <f t="shared" si="3"/>
        <v>3</v>
      </c>
      <c r="Q7">
        <f t="shared" si="3"/>
        <v>3</v>
      </c>
      <c r="R7">
        <f t="shared" si="3"/>
        <v>3</v>
      </c>
      <c r="S7">
        <f t="shared" si="1"/>
        <v>21</v>
      </c>
      <c r="T7" s="22">
        <f>Tableau323[[#This Row],[Total]]/$S$15</f>
        <v>0.125</v>
      </c>
    </row>
    <row r="8" spans="2:20" ht="19" x14ac:dyDescent="0.25">
      <c r="B8" s="16">
        <v>0.20833333333333301</v>
      </c>
      <c r="C8" s="5" t="s">
        <v>8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  <c r="K8" s="19" t="s">
        <v>13</v>
      </c>
      <c r="L8">
        <f>COUNTIF(C3:C26,$K$8)</f>
        <v>3</v>
      </c>
      <c r="M8">
        <f t="shared" ref="M8:R8" si="4">COUNTIF(D3:D26,$K$8)</f>
        <v>4</v>
      </c>
      <c r="N8">
        <f t="shared" si="4"/>
        <v>3</v>
      </c>
      <c r="O8">
        <f t="shared" si="4"/>
        <v>4</v>
      </c>
      <c r="P8">
        <f t="shared" si="4"/>
        <v>3</v>
      </c>
      <c r="Q8">
        <f t="shared" si="4"/>
        <v>3</v>
      </c>
      <c r="R8">
        <f t="shared" si="4"/>
        <v>1</v>
      </c>
      <c r="S8">
        <f t="shared" si="1"/>
        <v>21</v>
      </c>
      <c r="T8" s="22">
        <f>Tableau323[[#This Row],[Total]]/$S$15</f>
        <v>0.125</v>
      </c>
    </row>
    <row r="9" spans="2:20" ht="19" x14ac:dyDescent="0.25">
      <c r="B9" s="16">
        <v>0.25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K9" s="19" t="s">
        <v>11</v>
      </c>
      <c r="L9">
        <f>COUNTIF(C3:C26,$K$9)</f>
        <v>1</v>
      </c>
      <c r="M9">
        <f t="shared" ref="M9:R9" si="5">COUNTIF(D3:D26,$K$9)</f>
        <v>0</v>
      </c>
      <c r="N9">
        <f t="shared" si="5"/>
        <v>1</v>
      </c>
      <c r="O9">
        <f t="shared" si="5"/>
        <v>0</v>
      </c>
      <c r="P9">
        <f t="shared" si="5"/>
        <v>1</v>
      </c>
      <c r="Q9">
        <f t="shared" si="5"/>
        <v>1</v>
      </c>
      <c r="R9">
        <f t="shared" si="5"/>
        <v>0</v>
      </c>
      <c r="S9">
        <f t="shared" si="1"/>
        <v>4</v>
      </c>
      <c r="T9" s="22">
        <f>Tableau323[[#This Row],[Total]]/$S$15</f>
        <v>2.3809523809523808E-2</v>
      </c>
    </row>
    <row r="10" spans="2:20" ht="19" x14ac:dyDescent="0.25">
      <c r="B10" s="16">
        <v>0.29166666666666702</v>
      </c>
      <c r="C10" s="7" t="s">
        <v>10</v>
      </c>
      <c r="D10" s="7" t="s">
        <v>10</v>
      </c>
      <c r="E10" s="7" t="s">
        <v>10</v>
      </c>
      <c r="F10" s="7" t="s">
        <v>10</v>
      </c>
      <c r="G10" s="7" t="s">
        <v>10</v>
      </c>
      <c r="H10" s="5" t="s">
        <v>8</v>
      </c>
      <c r="I10" s="5" t="s">
        <v>8</v>
      </c>
      <c r="K10" s="19" t="s">
        <v>14</v>
      </c>
      <c r="L10">
        <f>COUNTIF(C3:C26,$K$10)</f>
        <v>1</v>
      </c>
      <c r="M10">
        <f t="shared" ref="M10:R10" si="6">COUNTIF(D3:D26,$K$10)</f>
        <v>1</v>
      </c>
      <c r="N10">
        <f t="shared" si="6"/>
        <v>1</v>
      </c>
      <c r="O10">
        <f t="shared" si="6"/>
        <v>1</v>
      </c>
      <c r="P10">
        <f t="shared" si="6"/>
        <v>1</v>
      </c>
      <c r="Q10">
        <f t="shared" si="6"/>
        <v>4</v>
      </c>
      <c r="R10">
        <f t="shared" si="6"/>
        <v>4</v>
      </c>
      <c r="S10">
        <f t="shared" si="1"/>
        <v>13</v>
      </c>
      <c r="T10" s="22">
        <f>Tableau323[[#This Row],[Total]]/$S$15</f>
        <v>7.7380952380952384E-2</v>
      </c>
    </row>
    <row r="11" spans="2:20" ht="19" x14ac:dyDescent="0.25">
      <c r="B11" s="16">
        <v>0.33333333333333398</v>
      </c>
      <c r="C11" s="11" t="s">
        <v>9</v>
      </c>
      <c r="D11" s="11" t="s">
        <v>9</v>
      </c>
      <c r="E11" s="11" t="s">
        <v>9</v>
      </c>
      <c r="F11" s="11" t="s">
        <v>9</v>
      </c>
      <c r="G11" s="11" t="s">
        <v>9</v>
      </c>
      <c r="H11" s="5" t="s">
        <v>8</v>
      </c>
      <c r="I11" s="5" t="s">
        <v>8</v>
      </c>
      <c r="K11" s="19" t="s">
        <v>12</v>
      </c>
      <c r="L11">
        <f>COUNTIF(C3:C26,$K$11)</f>
        <v>1</v>
      </c>
      <c r="M11">
        <f t="shared" ref="M11:R11" si="7">COUNTIF(D3:D26,$K$11)</f>
        <v>1</v>
      </c>
      <c r="N11">
        <f t="shared" si="7"/>
        <v>1</v>
      </c>
      <c r="O11">
        <f t="shared" si="7"/>
        <v>1</v>
      </c>
      <c r="P11">
        <f t="shared" si="7"/>
        <v>1</v>
      </c>
      <c r="Q11">
        <f t="shared" si="7"/>
        <v>0</v>
      </c>
      <c r="R11">
        <f t="shared" si="7"/>
        <v>1</v>
      </c>
      <c r="S11">
        <f t="shared" si="1"/>
        <v>6</v>
      </c>
      <c r="T11" s="22">
        <f>Tableau323[[#This Row],[Total]]/$S$15</f>
        <v>3.5714285714285712E-2</v>
      </c>
    </row>
    <row r="12" spans="2:20" ht="19" x14ac:dyDescent="0.25">
      <c r="B12" s="16">
        <v>0.375</v>
      </c>
      <c r="C12" s="11" t="s">
        <v>9</v>
      </c>
      <c r="D12" s="11" t="s">
        <v>9</v>
      </c>
      <c r="E12" s="11" t="s">
        <v>9</v>
      </c>
      <c r="F12" s="11" t="s">
        <v>9</v>
      </c>
      <c r="G12" s="11" t="s">
        <v>9</v>
      </c>
      <c r="H12" s="7" t="s">
        <v>10</v>
      </c>
      <c r="I12" s="7" t="s">
        <v>10</v>
      </c>
      <c r="K12" s="19" t="s">
        <v>16</v>
      </c>
      <c r="L12">
        <f>COUNTIF(C3:C26,$K$12)</f>
        <v>0</v>
      </c>
      <c r="M12">
        <f t="shared" ref="M12:R12" si="8">COUNTIF(D3:D26,$K$12)</f>
        <v>0</v>
      </c>
      <c r="N12">
        <f t="shared" si="8"/>
        <v>0</v>
      </c>
      <c r="O12">
        <f t="shared" si="8"/>
        <v>0</v>
      </c>
      <c r="P12">
        <f t="shared" si="8"/>
        <v>0</v>
      </c>
      <c r="Q12">
        <f t="shared" si="8"/>
        <v>1</v>
      </c>
      <c r="R12">
        <f t="shared" si="8"/>
        <v>1</v>
      </c>
      <c r="S12">
        <f t="shared" si="1"/>
        <v>2</v>
      </c>
      <c r="T12" s="22">
        <f>Tableau323[[#This Row],[Total]]/$S$15</f>
        <v>1.1904761904761904E-2</v>
      </c>
    </row>
    <row r="13" spans="2:20" ht="19" x14ac:dyDescent="0.25">
      <c r="B13" s="16">
        <v>0.41666666666666702</v>
      </c>
      <c r="C13" s="11" t="s">
        <v>9</v>
      </c>
      <c r="D13" s="11" t="s">
        <v>9</v>
      </c>
      <c r="E13" s="11" t="s">
        <v>9</v>
      </c>
      <c r="F13" s="11" t="s">
        <v>9</v>
      </c>
      <c r="G13" s="11" t="s">
        <v>9</v>
      </c>
      <c r="H13" s="13" t="s">
        <v>16</v>
      </c>
      <c r="I13" s="13" t="s">
        <v>16</v>
      </c>
      <c r="K13" s="19" t="s">
        <v>17</v>
      </c>
      <c r="L13">
        <f>COUNTIF(C3:C26,$K$13)</f>
        <v>0</v>
      </c>
      <c r="M13">
        <f t="shared" ref="M13:R13" si="9">COUNTIF(D3:D26,$K$13)</f>
        <v>0</v>
      </c>
      <c r="N13">
        <f t="shared" si="9"/>
        <v>0</v>
      </c>
      <c r="O13">
        <f t="shared" si="9"/>
        <v>0</v>
      </c>
      <c r="P13">
        <f t="shared" si="9"/>
        <v>0</v>
      </c>
      <c r="Q13">
        <f t="shared" si="9"/>
        <v>0</v>
      </c>
      <c r="R13">
        <f t="shared" si="9"/>
        <v>2</v>
      </c>
      <c r="S13">
        <f t="shared" si="1"/>
        <v>2</v>
      </c>
      <c r="T13" s="22">
        <f>Tableau323[[#This Row],[Total]]/$S$15</f>
        <v>1.1904761904761904E-2</v>
      </c>
    </row>
    <row r="14" spans="2:20" ht="19" x14ac:dyDescent="0.25">
      <c r="B14" s="16">
        <v>0.45833333333333398</v>
      </c>
      <c r="C14" s="11" t="s">
        <v>9</v>
      </c>
      <c r="D14" s="11" t="s">
        <v>9</v>
      </c>
      <c r="E14" s="11" t="s">
        <v>9</v>
      </c>
      <c r="F14" s="11" t="s">
        <v>9</v>
      </c>
      <c r="G14" s="11" t="s">
        <v>9</v>
      </c>
      <c r="H14" s="9" t="s">
        <v>11</v>
      </c>
      <c r="I14" s="17" t="s">
        <v>17</v>
      </c>
      <c r="K14" s="19" t="s">
        <v>18</v>
      </c>
      <c r="L14">
        <f>COUNTIF(C3:C26,$K$14)</f>
        <v>0</v>
      </c>
      <c r="M14">
        <f t="shared" ref="M14:R14" si="10">COUNTIF(D3:D26,$K$14)</f>
        <v>0</v>
      </c>
      <c r="N14">
        <f t="shared" si="10"/>
        <v>0</v>
      </c>
      <c r="O14">
        <f t="shared" si="10"/>
        <v>0</v>
      </c>
      <c r="P14">
        <f t="shared" si="10"/>
        <v>0</v>
      </c>
      <c r="Q14">
        <f t="shared" si="10"/>
        <v>3</v>
      </c>
      <c r="R14">
        <f t="shared" si="10"/>
        <v>3</v>
      </c>
      <c r="S14">
        <f t="shared" si="1"/>
        <v>6</v>
      </c>
      <c r="T14" s="22">
        <f>Tableau323[[#This Row],[Total]]/$S$15</f>
        <v>3.5714285714285712E-2</v>
      </c>
    </row>
    <row r="15" spans="2:20" ht="19" x14ac:dyDescent="0.25">
      <c r="B15" s="16">
        <v>0.5</v>
      </c>
      <c r="C15" s="11" t="s">
        <v>9</v>
      </c>
      <c r="D15" s="11" t="s">
        <v>9</v>
      </c>
      <c r="E15" s="11" t="s">
        <v>9</v>
      </c>
      <c r="F15" s="11" t="s">
        <v>9</v>
      </c>
      <c r="G15" s="11" t="s">
        <v>9</v>
      </c>
      <c r="H15" s="12" t="s">
        <v>13</v>
      </c>
      <c r="I15" s="17" t="s">
        <v>17</v>
      </c>
      <c r="K15" s="18" t="s">
        <v>19</v>
      </c>
      <c r="L15">
        <f t="shared" ref="L15:S15" si="11">SUM(L5:L14)</f>
        <v>24</v>
      </c>
      <c r="M15">
        <f t="shared" si="11"/>
        <v>24</v>
      </c>
      <c r="N15">
        <f t="shared" si="11"/>
        <v>24</v>
      </c>
      <c r="O15">
        <f t="shared" si="11"/>
        <v>24</v>
      </c>
      <c r="P15">
        <f t="shared" si="11"/>
        <v>24</v>
      </c>
      <c r="Q15">
        <f t="shared" si="11"/>
        <v>24</v>
      </c>
      <c r="R15">
        <f t="shared" si="11"/>
        <v>24</v>
      </c>
      <c r="S15">
        <f t="shared" si="11"/>
        <v>168</v>
      </c>
      <c r="T15" s="21">
        <f>Tableau323[[#This Row],[Total]]/$S$15</f>
        <v>1</v>
      </c>
    </row>
    <row r="16" spans="2:20" ht="19" x14ac:dyDescent="0.25">
      <c r="B16" s="16">
        <v>0.54166666666666696</v>
      </c>
      <c r="C16" s="11" t="s">
        <v>9</v>
      </c>
      <c r="D16" s="11" t="s">
        <v>9</v>
      </c>
      <c r="E16" s="11" t="s">
        <v>9</v>
      </c>
      <c r="F16" s="11" t="s">
        <v>9</v>
      </c>
      <c r="G16" s="11" t="s">
        <v>9</v>
      </c>
      <c r="H16" s="12" t="s">
        <v>13</v>
      </c>
      <c r="I16" s="6" t="s">
        <v>14</v>
      </c>
    </row>
    <row r="17" spans="2:9" ht="19" x14ac:dyDescent="0.25">
      <c r="B17" s="16">
        <v>0.58333333333333404</v>
      </c>
      <c r="C17" s="7" t="s">
        <v>10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10</v>
      </c>
      <c r="I17" s="7" t="s">
        <v>10</v>
      </c>
    </row>
    <row r="18" spans="2:9" ht="19" x14ac:dyDescent="0.25">
      <c r="B18" s="16">
        <v>0.625</v>
      </c>
      <c r="C18" s="11" t="s">
        <v>9</v>
      </c>
      <c r="D18" s="11" t="s">
        <v>9</v>
      </c>
      <c r="E18" s="11" t="s">
        <v>9</v>
      </c>
      <c r="F18" s="11" t="s">
        <v>9</v>
      </c>
      <c r="G18" s="11" t="s">
        <v>9</v>
      </c>
      <c r="H18" s="6" t="s">
        <v>14</v>
      </c>
      <c r="I18" s="6" t="s">
        <v>14</v>
      </c>
    </row>
    <row r="19" spans="2:9" ht="19" x14ac:dyDescent="0.25">
      <c r="B19" s="16">
        <v>0.66666666666666696</v>
      </c>
      <c r="C19" s="12" t="s">
        <v>13</v>
      </c>
      <c r="D19" s="12" t="s">
        <v>13</v>
      </c>
      <c r="E19" s="12" t="s">
        <v>13</v>
      </c>
      <c r="F19" s="12" t="s">
        <v>13</v>
      </c>
      <c r="G19" s="12" t="s">
        <v>13</v>
      </c>
      <c r="H19" s="3" t="s">
        <v>18</v>
      </c>
      <c r="I19" s="3" t="s">
        <v>18</v>
      </c>
    </row>
    <row r="20" spans="2:9" ht="19" x14ac:dyDescent="0.25">
      <c r="B20" s="16">
        <v>0.70833333333333404</v>
      </c>
      <c r="C20" s="12" t="s">
        <v>13</v>
      </c>
      <c r="D20" s="12" t="s">
        <v>13</v>
      </c>
      <c r="E20" s="12" t="s">
        <v>13</v>
      </c>
      <c r="F20" s="12" t="s">
        <v>13</v>
      </c>
      <c r="G20" s="12" t="s">
        <v>13</v>
      </c>
      <c r="H20" s="3" t="s">
        <v>18</v>
      </c>
      <c r="I20" s="3" t="s">
        <v>18</v>
      </c>
    </row>
    <row r="21" spans="2:9" ht="19" x14ac:dyDescent="0.25">
      <c r="B21" s="16">
        <v>0.750000000000001</v>
      </c>
      <c r="C21" s="12" t="s">
        <v>13</v>
      </c>
      <c r="D21" s="12" t="s">
        <v>13</v>
      </c>
      <c r="E21" s="12" t="s">
        <v>13</v>
      </c>
      <c r="F21" s="12" t="s">
        <v>13</v>
      </c>
      <c r="G21" s="12" t="s">
        <v>13</v>
      </c>
      <c r="H21" s="3" t="s">
        <v>18</v>
      </c>
      <c r="I21" s="3" t="s">
        <v>18</v>
      </c>
    </row>
    <row r="22" spans="2:9" ht="19" x14ac:dyDescent="0.25">
      <c r="B22" s="16">
        <v>0.79166666666666696</v>
      </c>
      <c r="C22" s="8" t="s">
        <v>11</v>
      </c>
      <c r="D22" s="12" t="s">
        <v>13</v>
      </c>
      <c r="E22" s="8" t="s">
        <v>11</v>
      </c>
      <c r="F22" s="12" t="s">
        <v>13</v>
      </c>
      <c r="G22" s="9" t="s">
        <v>11</v>
      </c>
      <c r="H22" s="12" t="s">
        <v>13</v>
      </c>
      <c r="I22" s="12" t="s">
        <v>13</v>
      </c>
    </row>
    <row r="23" spans="2:9" ht="19" x14ac:dyDescent="0.25">
      <c r="B23" s="16">
        <v>0.83333333333333404</v>
      </c>
      <c r="C23" s="7" t="s">
        <v>10</v>
      </c>
      <c r="D23" s="7" t="s">
        <v>10</v>
      </c>
      <c r="E23" s="7" t="s">
        <v>10</v>
      </c>
      <c r="F23" s="7" t="s">
        <v>10</v>
      </c>
      <c r="G23" s="7" t="s">
        <v>10</v>
      </c>
      <c r="H23" s="7" t="s">
        <v>10</v>
      </c>
      <c r="I23" s="7" t="s">
        <v>10</v>
      </c>
    </row>
    <row r="24" spans="2:9" ht="19" x14ac:dyDescent="0.25">
      <c r="B24" s="16">
        <v>0.875000000000001</v>
      </c>
      <c r="C24" s="6" t="s">
        <v>14</v>
      </c>
      <c r="D24" s="6" t="s">
        <v>14</v>
      </c>
      <c r="E24" s="6" t="s">
        <v>14</v>
      </c>
      <c r="F24" s="6" t="s">
        <v>14</v>
      </c>
      <c r="G24" s="6" t="s">
        <v>14</v>
      </c>
      <c r="H24" s="6" t="s">
        <v>14</v>
      </c>
      <c r="I24" s="6" t="s">
        <v>14</v>
      </c>
    </row>
    <row r="25" spans="2:9" ht="19" x14ac:dyDescent="0.25">
      <c r="B25" s="16">
        <v>0.91666666666666696</v>
      </c>
      <c r="C25" s="4" t="s">
        <v>12</v>
      </c>
      <c r="D25" s="4" t="s">
        <v>12</v>
      </c>
      <c r="E25" s="4" t="s">
        <v>12</v>
      </c>
      <c r="F25" s="4" t="s">
        <v>12</v>
      </c>
      <c r="G25" s="4" t="s">
        <v>12</v>
      </c>
      <c r="H25" s="6" t="s">
        <v>14</v>
      </c>
      <c r="I25" s="6" t="s">
        <v>14</v>
      </c>
    </row>
    <row r="26" spans="2:9" ht="19" x14ac:dyDescent="0.25">
      <c r="B26" s="16">
        <v>0.95833333333333404</v>
      </c>
      <c r="C26" s="5" t="s">
        <v>8</v>
      </c>
      <c r="D26" s="5" t="s">
        <v>8</v>
      </c>
      <c r="E26" s="5" t="s">
        <v>8</v>
      </c>
      <c r="F26" s="5" t="s">
        <v>8</v>
      </c>
      <c r="G26" s="5" t="s">
        <v>8</v>
      </c>
      <c r="H26" s="6" t="s">
        <v>14</v>
      </c>
      <c r="I26" s="4" t="s">
        <v>12</v>
      </c>
    </row>
    <row r="27" spans="2:9" x14ac:dyDescent="0.2">
      <c r="B27" s="1"/>
    </row>
    <row r="29" spans="2:9" x14ac:dyDescent="0.2">
      <c r="B29" s="2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 Hebdo 1</vt:lpstr>
      <vt:lpstr>Planning Hebdo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2024-01-02T11:59:55Z</cp:lastPrinted>
  <dcterms:created xsi:type="dcterms:W3CDTF">2024-01-02T10:09:49Z</dcterms:created>
  <dcterms:modified xsi:type="dcterms:W3CDTF">2024-01-05T18:00:10Z</dcterms:modified>
</cp:coreProperties>
</file>